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30" windowWidth="21375" windowHeight="10095"/>
  </bookViews>
  <sheets>
    <sheet name="March" sheetId="1" r:id="rId1"/>
  </sheets>
  <calcPr calcId="145621"/>
</workbook>
</file>

<file path=xl/calcChain.xml><?xml version="1.0" encoding="utf-8"?>
<calcChain xmlns="http://schemas.openxmlformats.org/spreadsheetml/2006/main">
  <c r="I27" i="1" l="1"/>
  <c r="J27" i="1"/>
  <c r="J14" i="1"/>
  <c r="J13" i="1"/>
  <c r="J12" i="1"/>
  <c r="I29" i="1" l="1"/>
  <c r="J17" i="1" l="1"/>
  <c r="J16" i="1"/>
  <c r="J15" i="1"/>
  <c r="I10" i="1" l="1"/>
  <c r="J23" i="1" l="1"/>
  <c r="J24" i="1"/>
  <c r="J25" i="1"/>
  <c r="J26" i="1"/>
  <c r="I18" i="1"/>
  <c r="J18" i="1" l="1"/>
  <c r="J29" i="1" s="1"/>
  <c r="K5" i="1"/>
  <c r="J7" i="1" l="1"/>
  <c r="J9" i="1"/>
  <c r="J22" i="1" l="1"/>
  <c r="J6" i="1"/>
  <c r="K6" i="1" l="1"/>
  <c r="K7" i="1" s="1"/>
  <c r="K8" i="1" s="1"/>
  <c r="J10" i="1"/>
  <c r="K22" i="1"/>
  <c r="K23" i="1" s="1"/>
  <c r="K24" i="1" s="1"/>
  <c r="K25" i="1" s="1"/>
  <c r="K26" i="1" s="1"/>
  <c r="K9" i="1"/>
  <c r="K12" i="1" s="1"/>
  <c r="K13" i="1" s="1"/>
  <c r="K14" i="1" s="1"/>
  <c r="K15" i="1" s="1"/>
  <c r="K16" i="1" s="1"/>
  <c r="K17" i="1" l="1"/>
</calcChain>
</file>

<file path=xl/sharedStrings.xml><?xml version="1.0" encoding="utf-8"?>
<sst xmlns="http://schemas.openxmlformats.org/spreadsheetml/2006/main" count="116" uniqueCount="55">
  <si>
    <t>City Sponsored Event</t>
  </si>
  <si>
    <t>Date of Event</t>
  </si>
  <si>
    <t xml:space="preserve">Budget Balance </t>
  </si>
  <si>
    <t>Beginning Balance</t>
  </si>
  <si>
    <t>Holcomb Bridge Middle School PTA</t>
  </si>
  <si>
    <t>ATL</t>
  </si>
  <si>
    <t>Location</t>
  </si>
  <si>
    <t>Estimated Event Cost</t>
  </si>
  <si>
    <t>Roswell</t>
  </si>
  <si>
    <t>Chattahoochee Nature Center</t>
  </si>
  <si>
    <t>Status</t>
  </si>
  <si>
    <t>Applicant / Beneficiary</t>
  </si>
  <si>
    <t>Holcomb Bridge Hustle 5k</t>
  </si>
  <si>
    <t>Y</t>
  </si>
  <si>
    <t>New Event?</t>
  </si>
  <si>
    <t>N</t>
  </si>
  <si>
    <t>n/a</t>
  </si>
  <si>
    <t>90% or Max Sponsorship</t>
  </si>
  <si>
    <t>Subtotal</t>
  </si>
  <si>
    <t>n/a = no event or no sponsorship request</t>
  </si>
  <si>
    <t>Grand Total</t>
  </si>
  <si>
    <t>Chattahoochee Nature Center Earmark</t>
  </si>
  <si>
    <t>Sponsored in FY13?</t>
  </si>
  <si>
    <t>CNC</t>
  </si>
  <si>
    <t>Halloween Hikes</t>
  </si>
  <si>
    <t>10/17-18 &amp; 10/24-25/14</t>
  </si>
  <si>
    <t>Rocket Shot 5k</t>
  </si>
  <si>
    <t>Jamie McHenry Foundation</t>
  </si>
  <si>
    <t>Miss Mary's Ice Cream Crankin'</t>
  </si>
  <si>
    <t>The Drake House</t>
  </si>
  <si>
    <t>Southern Bike League</t>
  </si>
  <si>
    <t>10/18-19/14</t>
  </si>
  <si>
    <t>Sponsored in FY14?</t>
  </si>
  <si>
    <t>Gran Fondo Italia</t>
  </si>
  <si>
    <t>Approved (Q1 &amp; Q2)</t>
  </si>
  <si>
    <t>Requesting Sponsorship
(Q3 &amp; Q4)</t>
  </si>
  <si>
    <t>GA Rides to the Capitol</t>
  </si>
  <si>
    <t>City of Roswell/GMA</t>
  </si>
  <si>
    <t>Race to Change Destinies</t>
  </si>
  <si>
    <t>King's Court Chapel</t>
  </si>
  <si>
    <t>Bike Roswell</t>
  </si>
  <si>
    <t>All Kids Count 5k</t>
  </si>
  <si>
    <t>Foster Care Support Foundation</t>
  </si>
  <si>
    <t>Roswell Cycling Festival (Criterium &amp; Mayor's Ride)</t>
  </si>
  <si>
    <t>Colors Festival of Arts</t>
  </si>
  <si>
    <t>Roswell CVB</t>
  </si>
  <si>
    <t>FY 2015 Special Event Budget Balance</t>
  </si>
  <si>
    <t>Chattahoochee 10k &amp; Fun Run</t>
  </si>
  <si>
    <t>Farm Day-Earth Day Kids Festival</t>
  </si>
  <si>
    <t>Flying Colors Butterfly Festival</t>
  </si>
  <si>
    <t>6/6-7/15</t>
  </si>
  <si>
    <t>Possum Trot 10k &amp; Fun Run</t>
  </si>
  <si>
    <t>Roswell Day of Hope*</t>
  </si>
  <si>
    <t>Hope Roswell</t>
  </si>
  <si>
    <t>*Events do not qualify for sponsorship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</si>
</sst>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i/>
      <sz val="10"/>
      <color rgb="FF006600"/>
      <name val="Arial"/>
      <family val="2"/>
    </font>
    <font>
      <sz val="11"/>
      <color rgb="FF006600"/>
      <name val="Arial"/>
      <family val="2"/>
    </font>
    <font>
      <i/>
      <sz val="11"/>
      <color rgb="FF0066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4" fontId="1" fillId="0" borderId="0" applyFont="0" applyFill="0" applyBorder="0" applyAlignment="0" applyProtection="0"/>
    <xf numFmtId="0" fontId="2" fillId="0" borderId="0"/>
    <xf numFmtId="0" fontId="1" fillId="2" borderId="1" applyNumberFormat="0" applyFont="0" applyAlignment="0" applyProtection="0"/>
  </cellStyleXfs>
  <cellXfs count="79">
    <xf numFmtId="0" fontId="0" fillId="0" borderId="0" xfId="0"/>
    <xf numFmtId="0" fontId="3" fillId="0" borderId="0" xfId="0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44" fontId="3" fillId="0" borderId="0" xfId="1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textRotation="180" wrapText="1"/>
    </xf>
    <xf numFmtId="0" fontId="5" fillId="3" borderId="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wrapText="1"/>
    </xf>
    <xf numFmtId="44" fontId="5" fillId="3" borderId="2" xfId="1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1" fontId="2" fillId="0" borderId="0" xfId="0" applyNumberFormat="1" applyFont="1" applyFill="1" applyBorder="1" applyAlignment="1">
      <alignment horizontal="left" wrapText="1"/>
    </xf>
    <xf numFmtId="44" fontId="2" fillId="0" borderId="0" xfId="1" applyFont="1" applyFill="1" applyBorder="1" applyAlignment="1"/>
    <xf numFmtId="44" fontId="2" fillId="0" borderId="0" xfId="1" applyFont="1" applyFill="1" applyBorder="1" applyAlignment="1">
      <alignment horizontal="right"/>
    </xf>
    <xf numFmtId="44" fontId="5" fillId="0" borderId="2" xfId="1" applyFont="1" applyFill="1" applyBorder="1" applyAlignment="1"/>
    <xf numFmtId="44" fontId="2" fillId="0" borderId="2" xfId="1" applyFont="1" applyFill="1" applyBorder="1" applyAlignment="1"/>
    <xf numFmtId="44" fontId="2" fillId="0" borderId="2" xfId="0" applyNumberFormat="1" applyFont="1" applyFill="1" applyBorder="1" applyAlignment="1"/>
    <xf numFmtId="0" fontId="2" fillId="0" borderId="4" xfId="0" applyFont="1" applyFill="1" applyBorder="1" applyAlignment="1">
      <alignment horizontal="center" textRotation="180" wrapText="1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wrapText="1"/>
    </xf>
    <xf numFmtId="1" fontId="2" fillId="0" borderId="4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/>
    <xf numFmtId="14" fontId="2" fillId="0" borderId="4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left"/>
    </xf>
    <xf numFmtId="0" fontId="2" fillId="0" borderId="7" xfId="0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textRotation="180" wrapText="1"/>
    </xf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wrapText="1"/>
    </xf>
    <xf numFmtId="0" fontId="2" fillId="0" borderId="8" xfId="0" applyFont="1" applyFill="1" applyBorder="1" applyAlignment="1"/>
    <xf numFmtId="14" fontId="5" fillId="0" borderId="9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wrapText="1"/>
    </xf>
    <xf numFmtId="1" fontId="6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44" fontId="6" fillId="0" borderId="2" xfId="1" applyFont="1" applyFill="1" applyBorder="1" applyAlignment="1"/>
    <xf numFmtId="0" fontId="6" fillId="0" borderId="2" xfId="0" applyFont="1" applyFill="1" applyBorder="1" applyAlignment="1"/>
    <xf numFmtId="14" fontId="6" fillId="0" borderId="2" xfId="0" applyNumberFormat="1" applyFont="1" applyFill="1" applyBorder="1" applyAlignment="1">
      <alignment horizontal="right"/>
    </xf>
    <xf numFmtId="14" fontId="6" fillId="0" borderId="2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textRotation="180" wrapText="1"/>
    </xf>
    <xf numFmtId="14" fontId="2" fillId="0" borderId="0" xfId="0" applyNumberFormat="1" applyFont="1" applyFill="1" applyBorder="1" applyAlignment="1">
      <alignment horizontal="left"/>
    </xf>
    <xf numFmtId="44" fontId="2" fillId="0" borderId="0" xfId="0" applyNumberFormat="1" applyFont="1" applyFill="1" applyBorder="1" applyAlignment="1"/>
    <xf numFmtId="0" fontId="6" fillId="0" borderId="2" xfId="0" applyFont="1" applyBorder="1"/>
    <xf numFmtId="14" fontId="6" fillId="0" borderId="2" xfId="0" applyNumberFormat="1" applyFont="1" applyBorder="1"/>
    <xf numFmtId="164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wrapText="1"/>
    </xf>
    <xf numFmtId="1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/>
    <xf numFmtId="14" fontId="2" fillId="0" borderId="2" xfId="0" applyNumberFormat="1" applyFont="1" applyFill="1" applyBorder="1" applyAlignment="1">
      <alignment horizontal="center"/>
    </xf>
    <xf numFmtId="44" fontId="2" fillId="0" borderId="2" xfId="1" applyNumberFormat="1" applyFont="1" applyFill="1" applyBorder="1" applyAlignment="1"/>
    <xf numFmtId="14" fontId="2" fillId="0" borderId="2" xfId="0" applyNumberFormat="1" applyFont="1" applyFill="1" applyBorder="1" applyAlignment="1">
      <alignment horizontal="right"/>
    </xf>
    <xf numFmtId="14" fontId="2" fillId="0" borderId="2" xfId="0" applyNumberFormat="1" applyFont="1" applyFill="1" applyBorder="1" applyAlignment="1">
      <alignment horizontal="right" wrapText="1"/>
    </xf>
    <xf numFmtId="14" fontId="2" fillId="0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17" fontId="2" fillId="0" borderId="2" xfId="0" applyNumberFormat="1" applyFont="1" applyFill="1" applyBorder="1" applyAlignment="1">
      <alignment wrapText="1"/>
    </xf>
    <xf numFmtId="14" fontId="6" fillId="0" borderId="2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3" xfId="0" applyFont="1" applyBorder="1"/>
    <xf numFmtId="0" fontId="6" fillId="0" borderId="4" xfId="0" applyFont="1" applyFill="1" applyBorder="1" applyAlignment="1"/>
    <xf numFmtId="44" fontId="5" fillId="0" borderId="9" xfId="1" applyFont="1" applyFill="1" applyBorder="1" applyAlignment="1"/>
    <xf numFmtId="44" fontId="5" fillId="0" borderId="10" xfId="1" applyFont="1" applyFill="1" applyBorder="1" applyAlignment="1"/>
    <xf numFmtId="14" fontId="5" fillId="0" borderId="2" xfId="0" applyNumberFormat="1" applyFont="1" applyFill="1" applyBorder="1" applyAlignment="1">
      <alignment horizontal="left"/>
    </xf>
    <xf numFmtId="164" fontId="5" fillId="0" borderId="2" xfId="1" applyNumberFormat="1" applyFont="1" applyFill="1" applyBorder="1" applyAlignment="1"/>
    <xf numFmtId="44" fontId="5" fillId="0" borderId="2" xfId="1" applyFont="1" applyFill="1" applyBorder="1" applyAlignment="1">
      <alignment horizontal="left"/>
    </xf>
    <xf numFmtId="44" fontId="6" fillId="0" borderId="0" xfId="1" applyFont="1" applyFill="1" applyBorder="1" applyAlignment="1"/>
    <xf numFmtId="44" fontId="6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 textRotation="180" wrapText="1"/>
    </xf>
    <xf numFmtId="0" fontId="3" fillId="0" borderId="6" xfId="0" applyFont="1" applyFill="1" applyBorder="1" applyAlignment="1">
      <alignment horizontal="center" vertical="center" textRotation="180" wrapText="1"/>
    </xf>
    <xf numFmtId="0" fontId="4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textRotation="180" wrapText="1"/>
    </xf>
    <xf numFmtId="0" fontId="0" fillId="0" borderId="2" xfId="0" applyBorder="1" applyAlignment="1">
      <alignment horizontal="center" vertical="center" textRotation="180" wrapText="1"/>
    </xf>
    <xf numFmtId="0" fontId="7" fillId="0" borderId="2" xfId="0" applyFont="1" applyFill="1" applyBorder="1" applyAlignment="1">
      <alignment horizontal="center" vertical="center" textRotation="180" wrapText="1"/>
    </xf>
    <xf numFmtId="0" fontId="0" fillId="0" borderId="2" xfId="0" applyBorder="1" applyAlignment="1">
      <alignment wrapText="1"/>
    </xf>
  </cellXfs>
  <cellStyles count="8">
    <cellStyle name="Currency" xfId="1" builtinId="4"/>
    <cellStyle name="Currency 2" xfId="5"/>
    <cellStyle name="Currency 3" xfId="2"/>
    <cellStyle name="Normal" xfId="0" builtinId="0"/>
    <cellStyle name="Normal 2" xfId="4"/>
    <cellStyle name="Normal 3" xfId="3"/>
    <cellStyle name="Normal 4" xfId="6"/>
    <cellStyle name="Note 2" xfId="7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BreakPreview" topLeftCell="B6" zoomScaleNormal="100" zoomScaleSheetLayoutView="100" workbookViewId="0">
      <selection activeCell="C18" sqref="C18"/>
    </sheetView>
  </sheetViews>
  <sheetFormatPr defaultColWidth="7.42578125" defaultRowHeight="14.25" x14ac:dyDescent="0.2"/>
  <cols>
    <col min="1" max="1" width="9.140625" style="1" customWidth="1"/>
    <col min="2" max="2" width="38.7109375" style="1" customWidth="1"/>
    <col min="3" max="3" width="34.7109375" style="1" bestFit="1" customWidth="1"/>
    <col min="4" max="4" width="9.7109375" style="2" bestFit="1" customWidth="1"/>
    <col min="5" max="5" width="12.5703125" style="1" bestFit="1" customWidth="1"/>
    <col min="6" max="7" width="12.140625" style="1" bestFit="1" customWidth="1"/>
    <col min="8" max="8" width="18.28515625" style="1" bestFit="1" customWidth="1"/>
    <col min="9" max="9" width="12.7109375" style="3" bestFit="1" customWidth="1"/>
    <col min="10" max="10" width="23.140625" style="1" customWidth="1"/>
    <col min="11" max="11" width="12.7109375" style="1" bestFit="1" customWidth="1"/>
    <col min="12" max="16384" width="7.42578125" style="1"/>
  </cols>
  <sheetData>
    <row r="1" spans="1:11" ht="18" x14ac:dyDescent="0.25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3" spans="1:11" s="4" customFormat="1" ht="25.5" x14ac:dyDescent="0.2">
      <c r="A3" s="6" t="s">
        <v>10</v>
      </c>
      <c r="B3" s="6" t="s">
        <v>0</v>
      </c>
      <c r="C3" s="7" t="s">
        <v>11</v>
      </c>
      <c r="D3" s="8" t="s">
        <v>6</v>
      </c>
      <c r="E3" s="7" t="s">
        <v>1</v>
      </c>
      <c r="F3" s="7" t="s">
        <v>22</v>
      </c>
      <c r="G3" s="7" t="s">
        <v>32</v>
      </c>
      <c r="H3" s="7" t="s">
        <v>14</v>
      </c>
      <c r="I3" s="9" t="s">
        <v>7</v>
      </c>
      <c r="J3" s="7" t="s">
        <v>17</v>
      </c>
      <c r="K3" s="7" t="s">
        <v>2</v>
      </c>
    </row>
    <row r="4" spans="1:11" x14ac:dyDescent="0.2">
      <c r="A4" s="10"/>
      <c r="B4" s="11"/>
      <c r="C4" s="12"/>
      <c r="D4" s="13"/>
      <c r="E4" s="11"/>
      <c r="F4" s="11"/>
      <c r="G4" s="11"/>
      <c r="H4" s="11"/>
      <c r="I4" s="14"/>
      <c r="J4" s="15" t="s">
        <v>3</v>
      </c>
      <c r="K4" s="16">
        <v>50000</v>
      </c>
    </row>
    <row r="5" spans="1:11" x14ac:dyDescent="0.2">
      <c r="A5" s="72" t="s">
        <v>34</v>
      </c>
      <c r="B5" s="39"/>
      <c r="C5" s="35"/>
      <c r="D5" s="36"/>
      <c r="E5" s="40"/>
      <c r="F5" s="37"/>
      <c r="G5" s="37"/>
      <c r="H5" s="37"/>
      <c r="I5" s="38"/>
      <c r="J5" s="38"/>
      <c r="K5" s="18">
        <f>K4-J5</f>
        <v>50000</v>
      </c>
    </row>
    <row r="6" spans="1:11" x14ac:dyDescent="0.2">
      <c r="A6" s="73"/>
      <c r="B6" s="50" t="s">
        <v>26</v>
      </c>
      <c r="C6" s="51" t="s">
        <v>27</v>
      </c>
      <c r="D6" s="52" t="s">
        <v>8</v>
      </c>
      <c r="E6" s="53">
        <v>41874</v>
      </c>
      <c r="F6" s="54" t="s">
        <v>16</v>
      </c>
      <c r="G6" s="54" t="s">
        <v>16</v>
      </c>
      <c r="H6" s="54" t="s">
        <v>13</v>
      </c>
      <c r="I6" s="17">
        <v>2423.56</v>
      </c>
      <c r="J6" s="17">
        <f>I6*0.9</f>
        <v>2181.2040000000002</v>
      </c>
      <c r="K6" s="18">
        <f>K5-J6</f>
        <v>47818.796000000002</v>
      </c>
    </row>
    <row r="7" spans="1:11" x14ac:dyDescent="0.2">
      <c r="A7" s="73"/>
      <c r="B7" s="51" t="s">
        <v>28</v>
      </c>
      <c r="C7" s="51" t="s">
        <v>29</v>
      </c>
      <c r="D7" s="52" t="s">
        <v>8</v>
      </c>
      <c r="E7" s="53">
        <v>41875</v>
      </c>
      <c r="F7" s="54" t="s">
        <v>13</v>
      </c>
      <c r="G7" s="54" t="s">
        <v>15</v>
      </c>
      <c r="H7" s="54" t="s">
        <v>15</v>
      </c>
      <c r="I7" s="55">
        <v>957</v>
      </c>
      <c r="J7" s="17">
        <f>I7*0.9</f>
        <v>861.30000000000007</v>
      </c>
      <c r="K7" s="18">
        <f>K6-J7</f>
        <v>46957.495999999999</v>
      </c>
    </row>
    <row r="8" spans="1:11" x14ac:dyDescent="0.2">
      <c r="A8" s="73"/>
      <c r="B8" s="50" t="s">
        <v>33</v>
      </c>
      <c r="C8" s="51" t="s">
        <v>30</v>
      </c>
      <c r="D8" s="52" t="s">
        <v>5</v>
      </c>
      <c r="E8" s="56" t="s">
        <v>31</v>
      </c>
      <c r="F8" s="54" t="s">
        <v>16</v>
      </c>
      <c r="G8" s="54" t="s">
        <v>16</v>
      </c>
      <c r="H8" s="54" t="s">
        <v>13</v>
      </c>
      <c r="I8" s="55">
        <v>8956</v>
      </c>
      <c r="J8" s="17">
        <v>2700</v>
      </c>
      <c r="K8" s="18">
        <f>K7-J8</f>
        <v>44257.495999999999</v>
      </c>
    </row>
    <row r="9" spans="1:11" ht="18.75" customHeight="1" x14ac:dyDescent="0.2">
      <c r="A9" s="73"/>
      <c r="B9" s="50" t="s">
        <v>12</v>
      </c>
      <c r="C9" s="51" t="s">
        <v>4</v>
      </c>
      <c r="D9" s="52" t="s">
        <v>8</v>
      </c>
      <c r="E9" s="57">
        <v>41958</v>
      </c>
      <c r="F9" s="58" t="s">
        <v>13</v>
      </c>
      <c r="G9" s="58" t="s">
        <v>13</v>
      </c>
      <c r="H9" s="58" t="s">
        <v>15</v>
      </c>
      <c r="I9" s="55">
        <v>2411.56</v>
      </c>
      <c r="J9" s="17">
        <f>I9*0.9</f>
        <v>2170.404</v>
      </c>
      <c r="K9" s="18">
        <f>K8-J9</f>
        <v>42087.091999999997</v>
      </c>
    </row>
    <row r="10" spans="1:11" x14ac:dyDescent="0.2">
      <c r="A10" s="19"/>
      <c r="B10" s="20"/>
      <c r="C10" s="21"/>
      <c r="D10" s="22"/>
      <c r="E10" s="23"/>
      <c r="F10" s="24"/>
      <c r="G10" s="10"/>
      <c r="H10" s="67" t="s">
        <v>18</v>
      </c>
      <c r="I10" s="16">
        <f>SUM(I6:I9)</f>
        <v>14748.119999999999</v>
      </c>
      <c r="J10" s="16">
        <f>SUM(J6:J9)</f>
        <v>7912.9080000000013</v>
      </c>
      <c r="K10" s="44"/>
    </row>
    <row r="11" spans="1:11" x14ac:dyDescent="0.2">
      <c r="A11" s="28"/>
      <c r="B11" s="10"/>
      <c r="C11" s="29"/>
      <c r="D11" s="27"/>
      <c r="E11" s="30"/>
      <c r="F11" s="31"/>
      <c r="G11" s="10"/>
      <c r="H11" s="43"/>
      <c r="I11" s="14"/>
      <c r="J11" s="14"/>
      <c r="K11" s="44"/>
    </row>
    <row r="12" spans="1:11" ht="14.25" customHeight="1" x14ac:dyDescent="0.2">
      <c r="A12" s="77" t="s">
        <v>35</v>
      </c>
      <c r="B12" s="45" t="s">
        <v>36</v>
      </c>
      <c r="C12" s="45" t="s">
        <v>37</v>
      </c>
      <c r="D12" s="36" t="s">
        <v>8</v>
      </c>
      <c r="E12" s="46">
        <v>42087</v>
      </c>
      <c r="F12" s="37" t="s">
        <v>13</v>
      </c>
      <c r="G12" s="37" t="s">
        <v>13</v>
      </c>
      <c r="H12" s="37" t="s">
        <v>15</v>
      </c>
      <c r="I12" s="47">
        <v>1812</v>
      </c>
      <c r="J12" s="38">
        <f t="shared" ref="J12:J17" si="0">I12*0.9</f>
        <v>1630.8</v>
      </c>
      <c r="K12" s="38">
        <f>K9-J12</f>
        <v>40456.291999999994</v>
      </c>
    </row>
    <row r="13" spans="1:11" ht="14.25" customHeight="1" x14ac:dyDescent="0.2">
      <c r="A13" s="78"/>
      <c r="B13" s="45" t="s">
        <v>38</v>
      </c>
      <c r="C13" s="45" t="s">
        <v>39</v>
      </c>
      <c r="D13" s="36" t="s">
        <v>8</v>
      </c>
      <c r="E13" s="46">
        <v>42098</v>
      </c>
      <c r="F13" s="37" t="s">
        <v>13</v>
      </c>
      <c r="G13" s="37" t="s">
        <v>13</v>
      </c>
      <c r="H13" s="37" t="s">
        <v>15</v>
      </c>
      <c r="I13" s="47">
        <v>2531.56</v>
      </c>
      <c r="J13" s="38">
        <f t="shared" si="0"/>
        <v>2278.404</v>
      </c>
      <c r="K13" s="38">
        <f>K12-J13</f>
        <v>38177.887999999992</v>
      </c>
    </row>
    <row r="14" spans="1:11" ht="14.25" customHeight="1" x14ac:dyDescent="0.2">
      <c r="A14" s="78"/>
      <c r="B14" s="45" t="s">
        <v>52</v>
      </c>
      <c r="C14" s="45" t="s">
        <v>53</v>
      </c>
      <c r="D14" s="36" t="s">
        <v>8</v>
      </c>
      <c r="E14" s="46">
        <v>42119</v>
      </c>
      <c r="F14" s="37" t="s">
        <v>13</v>
      </c>
      <c r="G14" s="37" t="s">
        <v>15</v>
      </c>
      <c r="H14" s="37" t="s">
        <v>15</v>
      </c>
      <c r="I14" s="47">
        <v>978.15</v>
      </c>
      <c r="J14" s="38">
        <f t="shared" si="0"/>
        <v>880.33500000000004</v>
      </c>
      <c r="K14" s="38">
        <f>K13-J14</f>
        <v>37297.552999999993</v>
      </c>
    </row>
    <row r="15" spans="1:11" ht="25.5" x14ac:dyDescent="0.2">
      <c r="A15" s="78"/>
      <c r="B15" s="59" t="s">
        <v>43</v>
      </c>
      <c r="C15" s="45" t="s">
        <v>40</v>
      </c>
      <c r="D15" s="36" t="s">
        <v>8</v>
      </c>
      <c r="E15" s="46">
        <v>42120</v>
      </c>
      <c r="F15" s="48" t="s">
        <v>13</v>
      </c>
      <c r="G15" s="48" t="s">
        <v>13</v>
      </c>
      <c r="H15" s="37" t="s">
        <v>15</v>
      </c>
      <c r="I15" s="47">
        <v>19766.95</v>
      </c>
      <c r="J15" s="38">
        <f t="shared" si="0"/>
        <v>17790.255000000001</v>
      </c>
      <c r="K15" s="38">
        <f>K14-J15</f>
        <v>19507.297999999992</v>
      </c>
    </row>
    <row r="16" spans="1:11" x14ac:dyDescent="0.2">
      <c r="A16" s="78"/>
      <c r="B16" s="45" t="s">
        <v>41</v>
      </c>
      <c r="C16" s="45" t="s">
        <v>42</v>
      </c>
      <c r="D16" s="48" t="s">
        <v>8</v>
      </c>
      <c r="E16" s="46">
        <v>42126</v>
      </c>
      <c r="F16" s="48" t="s">
        <v>16</v>
      </c>
      <c r="G16" s="49" t="s">
        <v>13</v>
      </c>
      <c r="H16" s="37" t="s">
        <v>15</v>
      </c>
      <c r="I16" s="47">
        <v>2295.67</v>
      </c>
      <c r="J16" s="38">
        <f t="shared" si="0"/>
        <v>2066.1030000000001</v>
      </c>
      <c r="K16" s="38">
        <f>K15-J16</f>
        <v>17441.194999999992</v>
      </c>
    </row>
    <row r="17" spans="1:11" x14ac:dyDescent="0.2">
      <c r="A17" s="78"/>
      <c r="B17" s="63" t="s">
        <v>44</v>
      </c>
      <c r="C17" s="45" t="s">
        <v>45</v>
      </c>
      <c r="D17" s="36" t="s">
        <v>8</v>
      </c>
      <c r="E17" s="46">
        <v>42133</v>
      </c>
      <c r="F17" s="48" t="s">
        <v>16</v>
      </c>
      <c r="G17" s="49" t="s">
        <v>16</v>
      </c>
      <c r="H17" s="37" t="s">
        <v>15</v>
      </c>
      <c r="I17" s="47">
        <v>1414</v>
      </c>
      <c r="J17" s="38">
        <f t="shared" si="0"/>
        <v>1272.6000000000001</v>
      </c>
      <c r="K17" s="38">
        <f t="shared" ref="K17" si="1">K16-J17</f>
        <v>16168.594999999992</v>
      </c>
    </row>
    <row r="18" spans="1:11" x14ac:dyDescent="0.2">
      <c r="A18" s="78"/>
      <c r="B18" s="64" t="s">
        <v>54</v>
      </c>
      <c r="H18" s="25" t="s">
        <v>18</v>
      </c>
      <c r="I18" s="68">
        <f>SUM(I12:I17)</f>
        <v>28798.33</v>
      </c>
      <c r="J18" s="16">
        <f>SUM(J12:J17)</f>
        <v>25918.496999999999</v>
      </c>
      <c r="K18" s="71"/>
    </row>
    <row r="19" spans="1:11" ht="24" customHeight="1" x14ac:dyDescent="0.2">
      <c r="A19" s="78"/>
      <c r="B19" s="10"/>
      <c r="C19" s="29"/>
      <c r="D19" s="27"/>
      <c r="E19" s="30"/>
      <c r="F19" s="31"/>
      <c r="G19" s="31"/>
      <c r="H19" s="31"/>
      <c r="K19" s="70"/>
    </row>
    <row r="20" spans="1:11" x14ac:dyDescent="0.2">
      <c r="A20" s="62"/>
      <c r="D20" s="1"/>
      <c r="I20" s="14"/>
    </row>
    <row r="21" spans="1:11" x14ac:dyDescent="0.2">
      <c r="A21" s="62"/>
      <c r="D21" s="1"/>
      <c r="J21" s="15" t="s">
        <v>21</v>
      </c>
      <c r="K21" s="16">
        <v>10000</v>
      </c>
    </row>
    <row r="22" spans="1:11" ht="14.25" customHeight="1" x14ac:dyDescent="0.2">
      <c r="A22" s="28"/>
      <c r="B22" s="51" t="s">
        <v>24</v>
      </c>
      <c r="C22" s="51" t="s">
        <v>9</v>
      </c>
      <c r="D22" s="52" t="s">
        <v>8</v>
      </c>
      <c r="E22" s="60" t="s">
        <v>25</v>
      </c>
      <c r="F22" s="54" t="s">
        <v>13</v>
      </c>
      <c r="G22" s="54" t="s">
        <v>13</v>
      </c>
      <c r="H22" s="54" t="s">
        <v>15</v>
      </c>
      <c r="I22" s="17">
        <v>1408</v>
      </c>
      <c r="J22" s="17">
        <f>I22*0.9</f>
        <v>1267.2</v>
      </c>
      <c r="K22" s="18">
        <f>K21-J22</f>
        <v>8732.7999999999993</v>
      </c>
    </row>
    <row r="23" spans="1:11" x14ac:dyDescent="0.2">
      <c r="A23" s="26"/>
      <c r="B23" s="35" t="s">
        <v>47</v>
      </c>
      <c r="C23" s="35" t="s">
        <v>9</v>
      </c>
      <c r="D23" s="36" t="s">
        <v>8</v>
      </c>
      <c r="E23" s="61">
        <v>42049</v>
      </c>
      <c r="F23" s="37" t="s">
        <v>13</v>
      </c>
      <c r="G23" s="37" t="s">
        <v>13</v>
      </c>
      <c r="H23" s="37" t="s">
        <v>15</v>
      </c>
      <c r="I23" s="38">
        <v>2531.56</v>
      </c>
      <c r="J23" s="17">
        <f>I23*0.9</f>
        <v>2278.404</v>
      </c>
      <c r="K23" s="18">
        <f>K22-J23</f>
        <v>6454.3959999999988</v>
      </c>
    </row>
    <row r="24" spans="1:11" ht="30.75" customHeight="1" x14ac:dyDescent="0.2">
      <c r="A24" s="75" t="s">
        <v>23</v>
      </c>
      <c r="B24" s="35" t="s">
        <v>48</v>
      </c>
      <c r="C24" s="35" t="s">
        <v>9</v>
      </c>
      <c r="D24" s="36" t="s">
        <v>8</v>
      </c>
      <c r="E24" s="61">
        <v>42098</v>
      </c>
      <c r="F24" s="37" t="s">
        <v>13</v>
      </c>
      <c r="G24" s="37" t="s">
        <v>13</v>
      </c>
      <c r="H24" s="37" t="s">
        <v>15</v>
      </c>
      <c r="I24" s="38">
        <v>440</v>
      </c>
      <c r="J24" s="17">
        <f>I24*0.9</f>
        <v>396</v>
      </c>
      <c r="K24" s="18">
        <f>K23-J24</f>
        <v>6058.3959999999988</v>
      </c>
    </row>
    <row r="25" spans="1:11" x14ac:dyDescent="0.2">
      <c r="A25" s="76"/>
      <c r="B25" s="35" t="s">
        <v>49</v>
      </c>
      <c r="C25" s="35" t="s">
        <v>9</v>
      </c>
      <c r="D25" s="36" t="s">
        <v>8</v>
      </c>
      <c r="E25" s="41" t="s">
        <v>50</v>
      </c>
      <c r="F25" s="37" t="s">
        <v>13</v>
      </c>
      <c r="G25" s="37" t="s">
        <v>13</v>
      </c>
      <c r="H25" s="37" t="s">
        <v>15</v>
      </c>
      <c r="I25" s="38">
        <v>1716</v>
      </c>
      <c r="J25" s="17">
        <f>I25*0.9</f>
        <v>1544.4</v>
      </c>
      <c r="K25" s="18">
        <f>K24-J25</f>
        <v>4513.9959999999992</v>
      </c>
    </row>
    <row r="26" spans="1:11" x14ac:dyDescent="0.2">
      <c r="A26" s="76"/>
      <c r="B26" s="35" t="s">
        <v>51</v>
      </c>
      <c r="C26" s="35" t="s">
        <v>9</v>
      </c>
      <c r="D26" s="36" t="s">
        <v>8</v>
      </c>
      <c r="E26" s="61">
        <v>42169</v>
      </c>
      <c r="F26" s="37" t="s">
        <v>13</v>
      </c>
      <c r="G26" s="37" t="s">
        <v>13</v>
      </c>
      <c r="H26" s="37" t="s">
        <v>15</v>
      </c>
      <c r="I26" s="38">
        <v>2531.56</v>
      </c>
      <c r="J26" s="17">
        <f>I26*0.9</f>
        <v>2278.404</v>
      </c>
      <c r="K26" s="18">
        <f>K25-J26</f>
        <v>2235.5919999999992</v>
      </c>
    </row>
    <row r="27" spans="1:11" x14ac:dyDescent="0.2">
      <c r="A27" s="76"/>
      <c r="B27" s="32" t="s">
        <v>19</v>
      </c>
      <c r="C27" s="10"/>
      <c r="D27" s="27"/>
      <c r="E27" s="10"/>
      <c r="F27" s="10"/>
      <c r="G27" s="10"/>
      <c r="H27" s="67" t="s">
        <v>18</v>
      </c>
      <c r="I27" s="69">
        <f>SUM(I22:I26)</f>
        <v>8627.119999999999</v>
      </c>
      <c r="J27" s="69">
        <f>SUM(J22:J26)</f>
        <v>7764.4080000000013</v>
      </c>
    </row>
    <row r="28" spans="1:11" ht="15" thickBot="1" x14ac:dyDescent="0.25">
      <c r="A28" s="76"/>
      <c r="B28" s="10"/>
      <c r="C28" s="10"/>
      <c r="D28" s="27"/>
      <c r="E28" s="10"/>
      <c r="F28" s="10"/>
      <c r="G28" s="10"/>
      <c r="H28" s="10"/>
      <c r="K28" s="10"/>
    </row>
    <row r="29" spans="1:11" ht="15" thickBot="1" x14ac:dyDescent="0.25">
      <c r="A29" s="42"/>
      <c r="C29" s="10"/>
      <c r="D29" s="27"/>
      <c r="E29" s="10"/>
      <c r="F29" s="10"/>
      <c r="G29" s="33"/>
      <c r="H29" s="34" t="s">
        <v>20</v>
      </c>
      <c r="I29" s="65">
        <f>I10+I18+I27</f>
        <v>52173.569999999992</v>
      </c>
      <c r="J29" s="66">
        <f>J10+J18+J27</f>
        <v>41595.813000000002</v>
      </c>
      <c r="K29" s="10"/>
    </row>
    <row r="30" spans="1:11" x14ac:dyDescent="0.2">
      <c r="A30" s="10"/>
      <c r="K30" s="10"/>
    </row>
    <row r="31" spans="1:11" x14ac:dyDescent="0.2">
      <c r="A31" s="10"/>
    </row>
    <row r="32" spans="1:11" x14ac:dyDescent="0.2">
      <c r="A32" s="10"/>
    </row>
    <row r="33" spans="1:1" x14ac:dyDescent="0.2">
      <c r="A33" s="5"/>
    </row>
    <row r="34" spans="1:1" x14ac:dyDescent="0.2">
      <c r="A34" s="5"/>
    </row>
  </sheetData>
  <mergeCells count="4">
    <mergeCell ref="A5:A9"/>
    <mergeCell ref="A1:K1"/>
    <mergeCell ref="A24:A28"/>
    <mergeCell ref="A12:A19"/>
  </mergeCells>
  <printOptions horizontalCentered="1"/>
  <pageMargins left="0.25" right="0.25" top="0.75" bottom="0.75" header="0.3" footer="0.3"/>
  <pageSetup paperSize="17" orientation="landscape" copies="1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Lappin</dc:creator>
  <cp:lastModifiedBy>Marlee Press</cp:lastModifiedBy>
  <cp:lastPrinted>2014-10-23T11:58:36Z</cp:lastPrinted>
  <dcterms:created xsi:type="dcterms:W3CDTF">2012-02-28T23:35:30Z</dcterms:created>
  <dcterms:modified xsi:type="dcterms:W3CDTF">2014-11-06T18:00:33Z</dcterms:modified>
</cp:coreProperties>
</file>